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4AF370A5-1940-4A52-9E5F-3E1FF0B4FE4B}" xr6:coauthVersionLast="47" xr6:coauthVersionMax="47" xr10:uidLastSave="{00000000-0000-0000-0000-000000000000}"/>
  <bookViews>
    <workbookView xWindow="-120" yWindow="-120" windowWidth="29040" windowHeight="15720" xr2:uid="{A8D26FBC-7183-4A20-8554-91DA199C7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7" i="1"/>
  <c r="P30" i="1"/>
  <c r="P31" i="1"/>
  <c r="P16" i="1"/>
  <c r="P17" i="1"/>
  <c r="P28" i="1"/>
  <c r="P29" i="1"/>
  <c r="P40" i="1"/>
  <c r="P41" i="1"/>
  <c r="P42" i="1"/>
  <c r="P43" i="1"/>
  <c r="P44" i="1"/>
  <c r="P45" i="1"/>
  <c r="P15" i="1" l="1"/>
  <c r="P14" i="1"/>
  <c r="P13" i="1"/>
  <c r="P12" i="1"/>
  <c r="P33" i="1"/>
  <c r="P21" i="1"/>
  <c r="P27" i="1"/>
  <c r="P32" i="1"/>
  <c r="P20" i="1"/>
  <c r="P26" i="1"/>
  <c r="P19" i="1"/>
  <c r="P49" i="1"/>
  <c r="P25" i="1"/>
  <c r="P18" i="1"/>
  <c r="P48" i="1"/>
  <c r="P24" i="1"/>
  <c r="P39" i="1"/>
  <c r="P38" i="1"/>
  <c r="P47" i="1"/>
  <c r="P35" i="1"/>
  <c r="P23" i="1"/>
  <c r="P46" i="1"/>
  <c r="P34" i="1"/>
  <c r="P22" i="1"/>
  <c r="R27" i="1" l="1"/>
  <c r="R36" i="1"/>
  <c r="R43" i="1"/>
  <c r="R45" i="1"/>
  <c r="R49" i="1"/>
  <c r="R19" i="1"/>
  <c r="R20" i="1"/>
  <c r="R15" i="1"/>
  <c r="R17" i="1"/>
  <c r="R18" i="1"/>
  <c r="R46" i="1"/>
  <c r="R33" i="1"/>
  <c r="R42" i="1"/>
  <c r="R23" i="1"/>
  <c r="R16" i="1"/>
  <c r="R13" i="1"/>
  <c r="R30" i="1"/>
  <c r="R34" i="1"/>
  <c r="R32" i="1"/>
  <c r="R40" i="1"/>
  <c r="R14" i="1"/>
  <c r="R41" i="1"/>
  <c r="R37" i="1"/>
  <c r="R48" i="1"/>
  <c r="R44" i="1"/>
  <c r="R28" i="1"/>
  <c r="R22" i="1"/>
  <c r="R29" i="1"/>
  <c r="R39" i="1"/>
  <c r="R25" i="1"/>
  <c r="R12" i="1"/>
  <c r="R24" i="1"/>
  <c r="R38" i="1"/>
  <c r="R47" i="1"/>
  <c r="R21" i="1"/>
  <c r="R26" i="1"/>
  <c r="R35" i="1"/>
  <c r="P11" i="1"/>
  <c r="R11" i="1" s="1"/>
  <c r="R31" i="1"/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</calcChain>
</file>

<file path=xl/sharedStrings.xml><?xml version="1.0" encoding="utf-8"?>
<sst xmlns="http://schemas.openxmlformats.org/spreadsheetml/2006/main" count="75" uniqueCount="65">
  <si>
    <t>Natural</t>
  </si>
  <si>
    <t>Elect.</t>
  </si>
  <si>
    <t>Elect</t>
  </si>
  <si>
    <t>Coal</t>
  </si>
  <si>
    <t>Fuel Oil</t>
  </si>
  <si>
    <t>Water</t>
  </si>
  <si>
    <t>Sewer</t>
  </si>
  <si>
    <t>Water &amp;</t>
  </si>
  <si>
    <t>Other</t>
  </si>
  <si>
    <t>Total</t>
  </si>
  <si>
    <t>Gross</t>
  </si>
  <si>
    <t>Gas Usage</t>
  </si>
  <si>
    <t>Gas Cost</t>
  </si>
  <si>
    <t>Usage</t>
  </si>
  <si>
    <t>Cost</t>
  </si>
  <si>
    <t>Use</t>
  </si>
  <si>
    <t>Sewer Cost</t>
  </si>
  <si>
    <t>Costs</t>
  </si>
  <si>
    <t>Utility Cost</t>
  </si>
  <si>
    <t>Square Feet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</si>
  <si>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</si>
  <si>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</si>
  <si>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</si>
  <si>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</si>
  <si>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</si>
  <si>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</si>
  <si>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</si>
  <si>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</si>
  <si>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</si>
  <si>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</si>
  <si>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</si>
  <si>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</si>
  <si>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</si>
  <si>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</si>
  <si>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</si>
  <si>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</si>
  <si>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</si>
  <si>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</si>
  <si>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</si>
  <si>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</si>
  <si>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</si>
  <si>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</si>
  <si>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</si>
  <si>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</si>
  <si>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</si>
  <si>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</si>
  <si>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</si>
  <si>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</si>
  <si>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</si>
  <si>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</si>
  <si>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</si>
  <si>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</si>
  <si>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</si>
  <si>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</si>
  <si>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</si>
  <si>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</si>
  <si>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</si>
  <si>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</si>
  <si>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</si>
  <si>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Table IV-16</t>
  </si>
  <si>
    <t>Total Utility</t>
  </si>
  <si>
    <t>Costs Per</t>
  </si>
  <si>
    <t xml:space="preserve">GSF </t>
  </si>
  <si>
    <t>FY2022 Energy Usage and Costs for FY2024 Budget</t>
  </si>
  <si>
    <t>1595 \ propane in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</si>
</sst>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/>
    </xf>
    <xf numFmtId="44" fontId="1" fillId="0" borderId="0" xfId="2" applyFont="1" applyFill="1"/>
    <xf numFmtId="164" fontId="0" fillId="0" borderId="0" xfId="0" applyNumberFormat="1"/>
    <xf numFmtId="164" fontId="0" fillId="0" borderId="2" xfId="0" applyNumberFormat="1" applyBorder="1"/>
    <xf numFmtId="165" fontId="1" fillId="0" borderId="2" xfId="2" applyNumberFormat="1" applyFont="1" applyFill="1" applyBorder="1"/>
    <xf numFmtId="164" fontId="0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13A7F9C-6226-4DF9-A5F3-0A7AD7F94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84AE-8D6B-4856-93A3-4A366B220C97}">
  <dimension ref="A3:S51"/>
  <sheetViews>
    <sheetView tabSelected="1" workbookViewId="0">
      <selection activeCell="N28" sqref="N28"/>
    </sheetView>
  </sheetViews>
  <sheetFormatPr defaultRowHeight="15" x14ac:dyDescent="0.25"/>
  <cols>
    <col min="2" max="2" width="22.85546875" customWidth="1"/>
    <col min="3" max="3" width="12.42578125" customWidth="1"/>
    <col min="4" max="4" width="12.5703125" customWidth="1"/>
    <col min="5" max="5" width="11.85546875" customWidth="1"/>
    <col min="6" max="6" width="12.28515625" customWidth="1"/>
    <col min="11" max="11" width="12.5703125" bestFit="1" customWidth="1"/>
    <col min="12" max="12" width="12.42578125" customWidth="1"/>
    <col min="13" max="13" width="13.7109375" bestFit="1" customWidth="1"/>
    <col min="16" max="16" width="12.5703125" bestFit="1" customWidth="1"/>
    <col min="17" max="17" width="11.42578125" customWidth="1"/>
    <col min="18" max="18" width="11.5703125" customWidth="1"/>
  </cols>
  <sheetData>
    <row r="3" spans="1:18" x14ac:dyDescent="0.25">
      <c r="G3" s="13" t="s">
        <v>59</v>
      </c>
    </row>
    <row r="4" spans="1:18" x14ac:dyDescent="0.25">
      <c r="G4" s="13" t="s">
        <v>63</v>
      </c>
    </row>
    <row r="5" spans="1:18" x14ac:dyDescent="0.25">
      <c r="E5" s="1"/>
      <c r="F5" s="2"/>
      <c r="J5" s="2"/>
      <c r="K5" s="1"/>
      <c r="L5" s="1"/>
      <c r="M5" s="2"/>
      <c r="N5" s="1"/>
      <c r="O5" s="2"/>
      <c r="P5" s="2"/>
      <c r="Q5" s="1"/>
    </row>
    <row r="6" spans="1:18" x14ac:dyDescent="0.25">
      <c r="E6" s="1"/>
      <c r="F6" s="2"/>
      <c r="J6" s="2"/>
      <c r="K6" s="1"/>
      <c r="L6" s="1"/>
      <c r="M6" s="2"/>
      <c r="N6" s="1"/>
      <c r="O6" s="2"/>
      <c r="P6" s="2"/>
      <c r="Q6" s="1"/>
    </row>
    <row r="7" spans="1:18" x14ac:dyDescent="0.25">
      <c r="A7" s="3"/>
      <c r="B7" s="3"/>
      <c r="C7" s="3" t="s">
        <v>0</v>
      </c>
      <c r="D7" s="3" t="s">
        <v>0</v>
      </c>
      <c r="E7" s="4" t="s">
        <v>1</v>
      </c>
      <c r="F7" s="5" t="s">
        <v>2</v>
      </c>
      <c r="G7" s="3" t="s">
        <v>3</v>
      </c>
      <c r="H7" s="3" t="s">
        <v>3</v>
      </c>
      <c r="I7" s="3" t="s">
        <v>4</v>
      </c>
      <c r="J7" s="5" t="s">
        <v>4</v>
      </c>
      <c r="K7" s="4" t="s">
        <v>5</v>
      </c>
      <c r="L7" s="4" t="s">
        <v>6</v>
      </c>
      <c r="M7" s="5" t="s">
        <v>7</v>
      </c>
      <c r="N7" s="4" t="s">
        <v>8</v>
      </c>
      <c r="O7" s="5" t="s">
        <v>8</v>
      </c>
      <c r="P7" s="5" t="s">
        <v>9</v>
      </c>
      <c r="Q7" s="4" t="s">
        <v>10</v>
      </c>
      <c r="R7" s="7" t="s">
        <v>60</v>
      </c>
    </row>
    <row r="8" spans="1:18" x14ac:dyDescent="0.25">
      <c r="A8" s="3"/>
      <c r="B8" s="3"/>
      <c r="C8" s="3" t="s">
        <v>11</v>
      </c>
      <c r="D8" s="3" t="s">
        <v>12</v>
      </c>
      <c r="E8" s="4" t="s">
        <v>13</v>
      </c>
      <c r="F8" s="5" t="s">
        <v>14</v>
      </c>
      <c r="G8" s="3" t="s">
        <v>15</v>
      </c>
      <c r="H8" s="3" t="s">
        <v>14</v>
      </c>
      <c r="I8" s="3" t="s">
        <v>15</v>
      </c>
      <c r="J8" s="5" t="s">
        <v>14</v>
      </c>
      <c r="K8" s="4" t="s">
        <v>13</v>
      </c>
      <c r="L8" s="4" t="s">
        <v>13</v>
      </c>
      <c r="M8" s="6" t="s">
        <v>16</v>
      </c>
      <c r="N8" s="4" t="s">
        <v>13</v>
      </c>
      <c r="O8" s="5" t="s">
        <v>17</v>
      </c>
      <c r="P8" s="6" t="s">
        <v>18</v>
      </c>
      <c r="Q8" s="7" t="s">
        <v>19</v>
      </c>
      <c r="R8" s="7" t="s">
        <v>61</v>
      </c>
    </row>
    <row r="9" spans="1:18" x14ac:dyDescent="0.25">
      <c r="A9" s="8"/>
      <c r="B9" s="8"/>
      <c r="C9" s="8"/>
      <c r="D9" s="8"/>
      <c r="E9" s="9"/>
      <c r="F9" s="10"/>
      <c r="G9" s="8"/>
      <c r="H9" s="8"/>
      <c r="I9" s="8"/>
      <c r="J9" s="10"/>
      <c r="K9" s="9"/>
      <c r="L9" s="9"/>
      <c r="M9" s="10"/>
      <c r="N9" s="9"/>
      <c r="O9" s="10"/>
      <c r="P9" s="10"/>
      <c r="Q9" s="9"/>
      <c r="R9" s="18" t="s">
        <v>62</v>
      </c>
    </row>
    <row r="10" spans="1:18" x14ac:dyDescent="0.25">
      <c r="E10" s="1"/>
      <c r="F10" s="2"/>
      <c r="J10" s="2"/>
      <c r="K10" s="1"/>
      <c r="L10" s="1"/>
      <c r="M10" s="2"/>
      <c r="N10" s="1"/>
      <c r="O10" s="2"/>
      <c r="P10" s="2"/>
      <c r="Q10" s="1"/>
    </row>
    <row r="11" spans="1:18" x14ac:dyDescent="0.25">
      <c r="A11">
        <v>503</v>
      </c>
      <c r="B11" t="s">
        <v>20</v>
      </c>
      <c r="C11" s="1">
        <v>789975.63</v>
      </c>
      <c r="D11" s="2">
        <v>295386.90999999997</v>
      </c>
      <c r="E11" s="1">
        <v>17780</v>
      </c>
      <c r="F11" s="2">
        <v>784154.8</v>
      </c>
      <c r="G11" s="1">
        <v>0</v>
      </c>
      <c r="H11" s="2">
        <v>0</v>
      </c>
      <c r="I11" s="1">
        <v>0</v>
      </c>
      <c r="J11" s="2">
        <v>0</v>
      </c>
      <c r="K11" s="1">
        <v>749162658.24000001</v>
      </c>
      <c r="L11" s="1">
        <v>725233838</v>
      </c>
      <c r="M11" s="2">
        <v>81234.179999999993</v>
      </c>
      <c r="N11" s="1">
        <v>0</v>
      </c>
      <c r="O11" s="2">
        <v>0</v>
      </c>
      <c r="P11" s="2">
        <f>SUM(D11,F11,H11,J11,M11,O11)</f>
        <v>1160775.8899999999</v>
      </c>
      <c r="Q11" s="1">
        <v>682550.41</v>
      </c>
      <c r="R11" s="14">
        <f>P11/Q11</f>
        <v>1.70064492379398</v>
      </c>
    </row>
    <row r="12" spans="1:18" x14ac:dyDescent="0.25">
      <c r="A12">
        <v>518</v>
      </c>
      <c r="B12" t="s">
        <v>21</v>
      </c>
      <c r="C12" s="1">
        <v>235170.66</v>
      </c>
      <c r="D12" s="2">
        <v>76489.490000000005</v>
      </c>
      <c r="E12" s="1">
        <v>2248079</v>
      </c>
      <c r="F12" s="2">
        <v>198721.06</v>
      </c>
      <c r="G12" s="1">
        <v>0</v>
      </c>
      <c r="H12" s="2">
        <v>0</v>
      </c>
      <c r="I12" s="1">
        <v>0</v>
      </c>
      <c r="J12" s="2">
        <v>0</v>
      </c>
      <c r="K12" s="1">
        <v>207855</v>
      </c>
      <c r="L12" s="1">
        <v>199377.7</v>
      </c>
      <c r="M12" s="2">
        <v>17073.86</v>
      </c>
      <c r="N12" s="1">
        <v>0</v>
      </c>
      <c r="O12" s="2">
        <v>0</v>
      </c>
      <c r="P12" s="2">
        <f t="shared" ref="P12:P49" si="0">SUM(D12,F12,H12,J12,M12,O12)</f>
        <v>292284.40999999997</v>
      </c>
      <c r="Q12" s="1">
        <v>304253</v>
      </c>
      <c r="R12" s="14">
        <f t="shared" ref="R12:R49" si="1">P12/Q12</f>
        <v>0.96066237637755414</v>
      </c>
    </row>
    <row r="13" spans="1:18" x14ac:dyDescent="0.25">
      <c r="A13" s="11">
        <v>508</v>
      </c>
      <c r="B13" t="s">
        <v>22</v>
      </c>
      <c r="C13" s="1">
        <v>2070043</v>
      </c>
      <c r="D13" s="2">
        <v>1937477</v>
      </c>
      <c r="E13" s="1">
        <v>52555</v>
      </c>
      <c r="F13" s="2">
        <v>5194171</v>
      </c>
      <c r="G13" s="1">
        <v>0</v>
      </c>
      <c r="H13" s="2">
        <v>0</v>
      </c>
      <c r="I13" s="1">
        <v>0</v>
      </c>
      <c r="J13" s="2">
        <v>0</v>
      </c>
      <c r="K13" s="1">
        <v>6164615.5800000001</v>
      </c>
      <c r="L13" s="1">
        <v>6164615.5800000001</v>
      </c>
      <c r="M13" s="2">
        <v>230111</v>
      </c>
      <c r="N13" s="1">
        <v>0</v>
      </c>
      <c r="O13" s="2">
        <v>0</v>
      </c>
      <c r="P13" s="2">
        <f t="shared" si="0"/>
        <v>7361759</v>
      </c>
      <c r="Q13" s="1">
        <v>4060572</v>
      </c>
      <c r="R13" s="14">
        <f t="shared" si="1"/>
        <v>1.8129857074323519</v>
      </c>
    </row>
    <row r="14" spans="1:18" x14ac:dyDescent="0.25">
      <c r="A14">
        <v>502</v>
      </c>
      <c r="B14" t="s">
        <v>23</v>
      </c>
      <c r="C14" s="1">
        <v>1808727</v>
      </c>
      <c r="D14" s="2">
        <v>1156637</v>
      </c>
      <c r="E14" s="1">
        <v>31333</v>
      </c>
      <c r="F14" s="2">
        <v>2568442</v>
      </c>
      <c r="G14" s="1">
        <v>0</v>
      </c>
      <c r="H14" s="2">
        <v>0</v>
      </c>
      <c r="I14" s="1">
        <v>0</v>
      </c>
      <c r="J14" s="2">
        <v>0</v>
      </c>
      <c r="K14" s="1">
        <v>3355078</v>
      </c>
      <c r="L14" s="1">
        <v>3355078</v>
      </c>
      <c r="M14" s="2">
        <v>429392</v>
      </c>
      <c r="N14" s="1">
        <v>0</v>
      </c>
      <c r="O14" s="2">
        <v>0</v>
      </c>
      <c r="P14" s="2">
        <f t="shared" si="0"/>
        <v>4154471</v>
      </c>
      <c r="Q14" s="1">
        <v>1972648</v>
      </c>
      <c r="R14" s="14">
        <f t="shared" si="1"/>
        <v>2.1060376711912112</v>
      </c>
    </row>
    <row r="15" spans="1:18" x14ac:dyDescent="0.25">
      <c r="A15">
        <v>532</v>
      </c>
      <c r="B15" t="s">
        <v>24</v>
      </c>
      <c r="C15" s="1">
        <v>1000333</v>
      </c>
      <c r="D15" s="2">
        <v>559033</v>
      </c>
      <c r="E15" s="1">
        <v>17156</v>
      </c>
      <c r="F15" s="2">
        <v>1485544</v>
      </c>
      <c r="G15" s="1">
        <v>0</v>
      </c>
      <c r="H15" s="2">
        <v>0</v>
      </c>
      <c r="I15" s="1">
        <v>0</v>
      </c>
      <c r="J15" s="2">
        <v>0</v>
      </c>
      <c r="K15" s="1">
        <v>5447096</v>
      </c>
      <c r="L15" s="1">
        <v>0</v>
      </c>
      <c r="M15" s="2">
        <v>551891</v>
      </c>
      <c r="N15" s="1">
        <v>0</v>
      </c>
      <c r="O15" s="2">
        <v>0</v>
      </c>
      <c r="P15" s="2">
        <f t="shared" si="0"/>
        <v>2596468</v>
      </c>
      <c r="Q15" s="1">
        <v>1393000</v>
      </c>
      <c r="R15" s="14">
        <f t="shared" si="1"/>
        <v>1.8639396984924623</v>
      </c>
    </row>
    <row r="16" spans="1:18" x14ac:dyDescent="0.25">
      <c r="A16">
        <v>507</v>
      </c>
      <c r="B16" t="s">
        <v>25</v>
      </c>
      <c r="C16" s="1">
        <v>469021</v>
      </c>
      <c r="D16" s="2">
        <v>175967.87</v>
      </c>
      <c r="E16" s="1">
        <v>6565.64</v>
      </c>
      <c r="F16" s="2">
        <v>525030.69999999995</v>
      </c>
      <c r="G16" s="1">
        <v>0</v>
      </c>
      <c r="H16" s="2">
        <v>0</v>
      </c>
      <c r="I16" s="1">
        <v>0</v>
      </c>
      <c r="J16" s="2">
        <v>0</v>
      </c>
      <c r="K16" s="1">
        <v>224300</v>
      </c>
      <c r="L16" s="1">
        <v>224300</v>
      </c>
      <c r="M16" s="2">
        <v>30291.94</v>
      </c>
      <c r="N16" s="1">
        <v>0</v>
      </c>
      <c r="O16" s="2">
        <v>0</v>
      </c>
      <c r="P16" s="2">
        <f t="shared" si="0"/>
        <v>731290.50999999989</v>
      </c>
      <c r="Q16" s="1">
        <v>474950</v>
      </c>
      <c r="R16" s="14">
        <f t="shared" si="1"/>
        <v>1.5397210443204545</v>
      </c>
    </row>
    <row r="17" spans="1:18" x14ac:dyDescent="0.25">
      <c r="A17">
        <v>509</v>
      </c>
      <c r="B17" t="s">
        <v>26</v>
      </c>
      <c r="C17" s="1">
        <v>858646.63</v>
      </c>
      <c r="D17" s="2">
        <v>354109.13</v>
      </c>
      <c r="E17" s="1">
        <v>19188.530999999999</v>
      </c>
      <c r="F17" s="2">
        <v>1708108.98</v>
      </c>
      <c r="G17" s="1">
        <v>0</v>
      </c>
      <c r="H17" s="2">
        <v>0</v>
      </c>
      <c r="I17" s="1">
        <v>0</v>
      </c>
      <c r="J17" s="2">
        <v>0</v>
      </c>
      <c r="K17" s="1">
        <v>11083</v>
      </c>
      <c r="L17" s="1">
        <v>0</v>
      </c>
      <c r="M17" s="2">
        <v>156298.25</v>
      </c>
      <c r="N17" s="1">
        <v>0</v>
      </c>
      <c r="O17" s="2">
        <v>0</v>
      </c>
      <c r="P17" s="2">
        <f t="shared" si="0"/>
        <v>2218516.36</v>
      </c>
      <c r="Q17" s="1">
        <v>1159293</v>
      </c>
      <c r="R17" s="14">
        <f t="shared" si="1"/>
        <v>1.9136804586933587</v>
      </c>
    </row>
    <row r="18" spans="1:18" x14ac:dyDescent="0.25">
      <c r="A18" s="12">
        <v>512</v>
      </c>
      <c r="B18" t="s">
        <v>27</v>
      </c>
      <c r="C18" s="1">
        <v>1600478</v>
      </c>
      <c r="D18" s="2">
        <v>539725</v>
      </c>
      <c r="E18" s="1">
        <v>22693</v>
      </c>
      <c r="F18" s="2">
        <v>1960863</v>
      </c>
      <c r="G18" s="1">
        <v>0</v>
      </c>
      <c r="H18" s="2">
        <v>0</v>
      </c>
      <c r="I18" s="1">
        <v>0</v>
      </c>
      <c r="J18" s="2">
        <v>0</v>
      </c>
      <c r="K18" s="1">
        <v>3022496</v>
      </c>
      <c r="L18" s="1">
        <v>0</v>
      </c>
      <c r="M18" s="2">
        <v>174288</v>
      </c>
      <c r="N18" s="1">
        <v>0</v>
      </c>
      <c r="O18" s="2">
        <v>0</v>
      </c>
      <c r="P18" s="2">
        <f t="shared" si="0"/>
        <v>2674876</v>
      </c>
      <c r="Q18" s="1">
        <v>1564014</v>
      </c>
      <c r="R18" s="14">
        <f t="shared" si="1"/>
        <v>1.7102634631147804</v>
      </c>
    </row>
    <row r="19" spans="1:18" x14ac:dyDescent="0.25">
      <c r="A19">
        <v>540</v>
      </c>
      <c r="B19" t="s">
        <v>28</v>
      </c>
      <c r="C19" s="1">
        <v>396058</v>
      </c>
      <c r="D19" s="2">
        <v>292307.57</v>
      </c>
      <c r="E19" s="1">
        <v>3188.66</v>
      </c>
      <c r="F19" s="2">
        <v>475797.98</v>
      </c>
      <c r="G19" s="1">
        <v>0</v>
      </c>
      <c r="H19" s="2">
        <v>0</v>
      </c>
      <c r="I19" s="1">
        <v>0</v>
      </c>
      <c r="J19" s="2">
        <v>0</v>
      </c>
      <c r="K19" s="1">
        <v>786411</v>
      </c>
      <c r="L19" s="1">
        <v>0</v>
      </c>
      <c r="M19" s="2">
        <v>99470.32</v>
      </c>
      <c r="N19" s="1">
        <v>0</v>
      </c>
      <c r="O19" s="2">
        <v>0</v>
      </c>
      <c r="P19" s="2">
        <f t="shared" si="0"/>
        <v>867575.87000000011</v>
      </c>
      <c r="Q19" s="1">
        <v>544666</v>
      </c>
      <c r="R19" s="14">
        <f t="shared" si="1"/>
        <v>1.5928585041107763</v>
      </c>
    </row>
    <row r="20" spans="1:18" x14ac:dyDescent="0.25">
      <c r="A20">
        <v>519</v>
      </c>
      <c r="B20" t="s">
        <v>29</v>
      </c>
      <c r="C20" s="1">
        <v>157933.53</v>
      </c>
      <c r="D20" s="2">
        <v>42585.26</v>
      </c>
      <c r="E20" s="1">
        <v>5180993</v>
      </c>
      <c r="F20" s="2">
        <v>559227.18000000005</v>
      </c>
      <c r="G20" s="1">
        <v>0</v>
      </c>
      <c r="H20" s="2">
        <v>0</v>
      </c>
      <c r="I20" s="1">
        <v>0</v>
      </c>
      <c r="J20" s="2">
        <v>0</v>
      </c>
      <c r="K20" s="1">
        <v>4975328</v>
      </c>
      <c r="L20" s="1">
        <v>663377</v>
      </c>
      <c r="M20" s="2">
        <v>19915.849999999999</v>
      </c>
      <c r="N20" s="1">
        <v>0</v>
      </c>
      <c r="O20" s="2">
        <v>0</v>
      </c>
      <c r="P20" s="2">
        <f t="shared" si="0"/>
        <v>621728.29</v>
      </c>
      <c r="Q20" s="1">
        <v>343646</v>
      </c>
      <c r="R20" s="14">
        <f t="shared" si="1"/>
        <v>1.8092114850747574</v>
      </c>
    </row>
    <row r="21" spans="1:18" x14ac:dyDescent="0.25">
      <c r="A21">
        <v>514</v>
      </c>
      <c r="B21" t="s">
        <v>30</v>
      </c>
      <c r="C21" s="1">
        <v>530809</v>
      </c>
      <c r="D21" s="2">
        <v>273122</v>
      </c>
      <c r="E21" s="1">
        <v>13368</v>
      </c>
      <c r="F21" s="2">
        <v>1013439</v>
      </c>
      <c r="G21" s="1">
        <v>0</v>
      </c>
      <c r="H21" s="2">
        <v>0</v>
      </c>
      <c r="I21" s="1">
        <v>0</v>
      </c>
      <c r="J21" s="2">
        <v>0</v>
      </c>
      <c r="K21" s="1">
        <v>1157302</v>
      </c>
      <c r="L21" s="1">
        <v>1157302</v>
      </c>
      <c r="M21" s="2">
        <v>140438</v>
      </c>
      <c r="N21" s="1">
        <v>0</v>
      </c>
      <c r="O21" s="2">
        <v>0</v>
      </c>
      <c r="P21" s="2">
        <f t="shared" si="0"/>
        <v>1426999</v>
      </c>
      <c r="Q21" s="1">
        <v>1204874</v>
      </c>
      <c r="R21" s="14">
        <f t="shared" si="1"/>
        <v>1.1843553765787957</v>
      </c>
    </row>
    <row r="22" spans="1:18" x14ac:dyDescent="0.25">
      <c r="A22">
        <v>529</v>
      </c>
      <c r="B22" t="s">
        <v>31</v>
      </c>
      <c r="C22" s="1">
        <v>215582</v>
      </c>
      <c r="D22" s="2">
        <v>258273</v>
      </c>
      <c r="E22" s="1">
        <v>7991.74</v>
      </c>
      <c r="F22" s="2">
        <v>827085</v>
      </c>
      <c r="G22" s="1">
        <v>0</v>
      </c>
      <c r="H22" s="2">
        <v>0</v>
      </c>
      <c r="I22" s="1">
        <v>0</v>
      </c>
      <c r="J22" s="2">
        <v>0</v>
      </c>
      <c r="K22" s="1">
        <v>732560</v>
      </c>
      <c r="L22" s="1">
        <v>732560</v>
      </c>
      <c r="M22" s="2">
        <v>56905</v>
      </c>
      <c r="N22" s="1">
        <v>0</v>
      </c>
      <c r="O22" s="2">
        <v>2015</v>
      </c>
      <c r="P22" s="2">
        <f t="shared" si="0"/>
        <v>1144278</v>
      </c>
      <c r="Q22" s="1">
        <v>685581</v>
      </c>
      <c r="R22" s="14">
        <f t="shared" si="1"/>
        <v>1.6690631741544764</v>
      </c>
    </row>
    <row r="23" spans="1:18" x14ac:dyDescent="0.25">
      <c r="A23">
        <v>513</v>
      </c>
      <c r="B23" t="s">
        <v>32</v>
      </c>
      <c r="C23" s="1">
        <v>164065</v>
      </c>
      <c r="D23" s="2">
        <v>57541.48</v>
      </c>
      <c r="E23" s="1">
        <v>8847.9259999999995</v>
      </c>
      <c r="F23" s="2">
        <v>772202.87</v>
      </c>
      <c r="G23" s="1">
        <v>0</v>
      </c>
      <c r="H23" s="2">
        <v>0</v>
      </c>
      <c r="I23" s="1">
        <v>0</v>
      </c>
      <c r="J23" s="2">
        <v>0</v>
      </c>
      <c r="K23" s="1">
        <v>136553</v>
      </c>
      <c r="L23" s="1">
        <v>130936</v>
      </c>
      <c r="M23" s="2">
        <v>19242.37</v>
      </c>
      <c r="N23" s="1">
        <v>0</v>
      </c>
      <c r="O23" s="2">
        <v>0</v>
      </c>
      <c r="P23" s="2">
        <f t="shared" si="0"/>
        <v>848986.72</v>
      </c>
      <c r="Q23" s="1">
        <v>402969</v>
      </c>
      <c r="R23" s="14">
        <f t="shared" si="1"/>
        <v>2.1068288627661182</v>
      </c>
    </row>
    <row r="24" spans="1:18" x14ac:dyDescent="0.25">
      <c r="A24">
        <v>530</v>
      </c>
      <c r="B24" t="s">
        <v>33</v>
      </c>
      <c r="C24" s="1">
        <v>281172</v>
      </c>
      <c r="D24" s="2">
        <v>121206.08</v>
      </c>
      <c r="E24" s="1">
        <v>8402.7900000000009</v>
      </c>
      <c r="F24" s="2">
        <v>598971.85</v>
      </c>
      <c r="G24" s="1">
        <v>0</v>
      </c>
      <c r="H24" s="2">
        <v>0</v>
      </c>
      <c r="I24" s="1">
        <v>0</v>
      </c>
      <c r="J24" s="2">
        <v>0</v>
      </c>
      <c r="K24" s="1">
        <v>1163311.7</v>
      </c>
      <c r="L24" s="1">
        <v>930649</v>
      </c>
      <c r="M24" s="2">
        <v>65013.26</v>
      </c>
      <c r="N24" s="1">
        <v>0</v>
      </c>
      <c r="O24" s="2">
        <v>0</v>
      </c>
      <c r="P24" s="2">
        <f t="shared" si="0"/>
        <v>785191.19</v>
      </c>
      <c r="Q24" s="1">
        <v>678076</v>
      </c>
      <c r="R24" s="14">
        <f t="shared" si="1"/>
        <v>1.1579692984267249</v>
      </c>
    </row>
    <row r="25" spans="1:18" x14ac:dyDescent="0.25">
      <c r="A25">
        <v>539</v>
      </c>
      <c r="B25" t="s">
        <v>34</v>
      </c>
      <c r="C25" s="1">
        <v>193299.6</v>
      </c>
      <c r="D25" s="2">
        <v>88278.38</v>
      </c>
      <c r="E25" s="1">
        <v>4442.97</v>
      </c>
      <c r="F25" s="2">
        <v>400640.49</v>
      </c>
      <c r="G25" s="1">
        <v>0</v>
      </c>
      <c r="H25" s="2">
        <v>0</v>
      </c>
      <c r="I25" s="1">
        <v>0</v>
      </c>
      <c r="J25" s="2">
        <v>0</v>
      </c>
      <c r="K25" s="1">
        <v>218756.02</v>
      </c>
      <c r="L25" s="1">
        <v>0</v>
      </c>
      <c r="M25" s="2">
        <v>26607.77</v>
      </c>
      <c r="N25" s="1">
        <v>850</v>
      </c>
      <c r="O25" s="2">
        <v>1836.65</v>
      </c>
      <c r="P25" s="2">
        <f t="shared" si="0"/>
        <v>517363.29000000004</v>
      </c>
      <c r="Q25" s="1">
        <v>294576</v>
      </c>
      <c r="R25" s="14">
        <f t="shared" si="1"/>
        <v>1.7562981709304222</v>
      </c>
    </row>
    <row r="26" spans="1:18" x14ac:dyDescent="0.25">
      <c r="A26">
        <v>525</v>
      </c>
      <c r="B26" t="s">
        <v>35</v>
      </c>
      <c r="C26" s="1">
        <v>650669</v>
      </c>
      <c r="D26" s="2">
        <v>407355</v>
      </c>
      <c r="E26" s="1">
        <v>12946598</v>
      </c>
      <c r="F26" s="2">
        <v>1370220</v>
      </c>
      <c r="G26" s="1">
        <v>0</v>
      </c>
      <c r="H26" s="2">
        <v>0</v>
      </c>
      <c r="I26" s="1">
        <v>0</v>
      </c>
      <c r="J26" s="2">
        <v>0</v>
      </c>
      <c r="K26" s="1">
        <v>848756</v>
      </c>
      <c r="L26" s="1">
        <v>1526768</v>
      </c>
      <c r="M26" s="2">
        <v>103259</v>
      </c>
      <c r="N26" s="1">
        <v>0</v>
      </c>
      <c r="O26" s="2">
        <v>0</v>
      </c>
      <c r="P26" s="2">
        <f t="shared" si="0"/>
        <v>1880834</v>
      </c>
      <c r="Q26" s="1">
        <v>1319693</v>
      </c>
      <c r="R26" s="14">
        <f t="shared" si="1"/>
        <v>1.425205710722115</v>
      </c>
    </row>
    <row r="27" spans="1:18" x14ac:dyDescent="0.25">
      <c r="A27">
        <v>520</v>
      </c>
      <c r="B27" t="s">
        <v>36</v>
      </c>
      <c r="C27" s="1">
        <v>436788</v>
      </c>
      <c r="D27" s="2">
        <v>178774</v>
      </c>
      <c r="E27" s="1">
        <v>4932</v>
      </c>
      <c r="F27" s="2">
        <v>426515</v>
      </c>
      <c r="G27" s="1">
        <v>0</v>
      </c>
      <c r="H27" s="2">
        <v>0</v>
      </c>
      <c r="I27" s="1">
        <v>0</v>
      </c>
      <c r="J27" s="2">
        <v>0</v>
      </c>
      <c r="K27" s="1">
        <v>766423</v>
      </c>
      <c r="L27" s="1">
        <v>818727</v>
      </c>
      <c r="M27" s="2">
        <v>126668.95</v>
      </c>
      <c r="N27" s="1">
        <v>0</v>
      </c>
      <c r="O27" s="2">
        <v>0</v>
      </c>
      <c r="P27" s="2">
        <f t="shared" si="0"/>
        <v>731957.95</v>
      </c>
      <c r="Q27" s="1">
        <v>428123</v>
      </c>
      <c r="R27" s="14">
        <f t="shared" si="1"/>
        <v>1.7096907897963902</v>
      </c>
    </row>
    <row r="28" spans="1:18" x14ac:dyDescent="0.25">
      <c r="A28">
        <v>501</v>
      </c>
      <c r="B28" t="s">
        <v>37</v>
      </c>
      <c r="C28" s="1">
        <v>249319</v>
      </c>
      <c r="D28" s="2">
        <v>89964.15</v>
      </c>
      <c r="E28" s="1">
        <v>6005</v>
      </c>
      <c r="F28" s="2">
        <v>601408.56000000006</v>
      </c>
      <c r="G28" s="1">
        <v>0</v>
      </c>
      <c r="H28" s="2">
        <v>0</v>
      </c>
      <c r="I28" s="1">
        <v>0</v>
      </c>
      <c r="J28" s="2">
        <v>0</v>
      </c>
      <c r="K28" s="1">
        <v>802348</v>
      </c>
      <c r="L28" s="1">
        <v>802348</v>
      </c>
      <c r="M28" s="2">
        <v>79476</v>
      </c>
      <c r="N28" s="1" t="s">
        <v>64</v>
      </c>
      <c r="O28" s="2">
        <v>3476.25</v>
      </c>
      <c r="P28" s="2">
        <f t="shared" si="0"/>
        <v>774324.96000000008</v>
      </c>
      <c r="Q28" s="1">
        <v>509192</v>
      </c>
      <c r="R28" s="14">
        <f t="shared" si="1"/>
        <v>1.5206934908639571</v>
      </c>
    </row>
    <row r="29" spans="1:18" x14ac:dyDescent="0.25">
      <c r="A29">
        <v>523</v>
      </c>
      <c r="B29" t="s">
        <v>38</v>
      </c>
      <c r="C29" s="1">
        <v>143934</v>
      </c>
      <c r="D29" s="2">
        <v>139616</v>
      </c>
      <c r="E29" s="1">
        <v>8233</v>
      </c>
      <c r="F29" s="2">
        <v>494004</v>
      </c>
      <c r="G29" s="1">
        <v>0</v>
      </c>
      <c r="H29" s="2">
        <v>0</v>
      </c>
      <c r="I29" s="1">
        <v>0</v>
      </c>
      <c r="J29" s="2">
        <v>0</v>
      </c>
      <c r="K29" s="1">
        <v>0</v>
      </c>
      <c r="L29" s="1">
        <v>0</v>
      </c>
      <c r="M29" s="2">
        <v>0</v>
      </c>
      <c r="N29" s="1">
        <v>0</v>
      </c>
      <c r="O29" s="2">
        <v>0</v>
      </c>
      <c r="P29" s="2">
        <f t="shared" si="0"/>
        <v>633620</v>
      </c>
      <c r="Q29" s="1">
        <v>585340</v>
      </c>
      <c r="R29" s="14">
        <f t="shared" si="1"/>
        <v>1.0824819762872859</v>
      </c>
    </row>
    <row r="30" spans="1:18" x14ac:dyDescent="0.25">
      <c r="A30">
        <v>517</v>
      </c>
      <c r="B30" t="s">
        <v>39</v>
      </c>
      <c r="C30" s="1">
        <v>137191</v>
      </c>
      <c r="D30" s="2">
        <v>956603</v>
      </c>
      <c r="E30" s="1">
        <v>43447</v>
      </c>
      <c r="F30" s="2">
        <v>366580</v>
      </c>
      <c r="G30" s="1">
        <v>0</v>
      </c>
      <c r="H30" s="2">
        <v>0</v>
      </c>
      <c r="I30" s="1">
        <v>3175</v>
      </c>
      <c r="J30" s="2">
        <v>31745</v>
      </c>
      <c r="K30" s="1">
        <v>964</v>
      </c>
      <c r="L30" s="1">
        <v>964</v>
      </c>
      <c r="M30" s="2">
        <v>71542</v>
      </c>
      <c r="N30" s="1">
        <v>0</v>
      </c>
      <c r="O30" s="2">
        <v>0</v>
      </c>
      <c r="P30" s="2">
        <f t="shared" si="0"/>
        <v>1426470</v>
      </c>
      <c r="Q30" s="1">
        <v>409495</v>
      </c>
      <c r="R30" s="14">
        <f t="shared" si="1"/>
        <v>3.4834857568468478</v>
      </c>
    </row>
    <row r="31" spans="1:18" x14ac:dyDescent="0.25">
      <c r="A31">
        <v>536</v>
      </c>
      <c r="B31" t="s">
        <v>40</v>
      </c>
      <c r="C31" s="1">
        <v>328076.40000000002</v>
      </c>
      <c r="D31" s="2">
        <v>211332.41</v>
      </c>
      <c r="E31" s="1">
        <v>10993.467000000001</v>
      </c>
      <c r="F31" s="2">
        <v>733468.16000000003</v>
      </c>
      <c r="G31" s="1">
        <v>0</v>
      </c>
      <c r="H31" s="2">
        <v>0</v>
      </c>
      <c r="I31" s="1">
        <v>0</v>
      </c>
      <c r="J31" s="2">
        <v>0</v>
      </c>
      <c r="K31" s="1">
        <v>752465.2</v>
      </c>
      <c r="L31" s="1">
        <v>752465.2</v>
      </c>
      <c r="M31" s="2">
        <v>82536.25</v>
      </c>
      <c r="N31" s="1">
        <v>0</v>
      </c>
      <c r="O31" s="2">
        <v>0</v>
      </c>
      <c r="P31" s="2">
        <f t="shared" si="0"/>
        <v>1027336.8200000001</v>
      </c>
      <c r="Q31" s="1">
        <v>1014892</v>
      </c>
      <c r="R31" s="14">
        <f t="shared" si="1"/>
        <v>1.0122622111515314</v>
      </c>
    </row>
    <row r="32" spans="1:18" x14ac:dyDescent="0.25">
      <c r="A32">
        <v>526</v>
      </c>
      <c r="B32" t="s">
        <v>41</v>
      </c>
      <c r="C32" s="1">
        <v>503178</v>
      </c>
      <c r="D32" s="2">
        <v>162752</v>
      </c>
      <c r="E32" s="1">
        <v>7823.1</v>
      </c>
      <c r="F32" s="2">
        <v>977377</v>
      </c>
      <c r="G32" s="1">
        <v>0</v>
      </c>
      <c r="H32" s="2">
        <v>0</v>
      </c>
      <c r="I32" s="1">
        <v>0</v>
      </c>
      <c r="J32" s="2">
        <v>0</v>
      </c>
      <c r="K32" s="1">
        <v>524421.19999999995</v>
      </c>
      <c r="L32" s="1">
        <v>7239</v>
      </c>
      <c r="M32" s="2">
        <v>66020.89</v>
      </c>
      <c r="N32" s="1">
        <v>0</v>
      </c>
      <c r="O32" s="2">
        <v>0</v>
      </c>
      <c r="P32" s="2">
        <f t="shared" si="0"/>
        <v>1206149.8899999999</v>
      </c>
      <c r="Q32" s="1">
        <v>676784</v>
      </c>
      <c r="R32" s="14">
        <f t="shared" si="1"/>
        <v>1.782178494172439</v>
      </c>
    </row>
    <row r="33" spans="1:18" x14ac:dyDescent="0.25">
      <c r="A33">
        <v>528</v>
      </c>
      <c r="B33" t="s">
        <v>42</v>
      </c>
      <c r="C33" s="1">
        <v>253697</v>
      </c>
      <c r="D33" s="2">
        <v>167767.70000000001</v>
      </c>
      <c r="E33" s="1">
        <v>6934.58</v>
      </c>
      <c r="F33" s="2">
        <v>634141.38</v>
      </c>
      <c r="G33" s="1">
        <v>0</v>
      </c>
      <c r="H33" s="2">
        <v>0</v>
      </c>
      <c r="I33" s="1">
        <v>0</v>
      </c>
      <c r="J33" s="2">
        <v>0</v>
      </c>
      <c r="K33" s="1">
        <v>426666.66</v>
      </c>
      <c r="L33" s="1">
        <v>426666.66</v>
      </c>
      <c r="M33" s="2">
        <v>35482.18</v>
      </c>
      <c r="N33" s="1">
        <v>0</v>
      </c>
      <c r="O33" s="2">
        <v>0</v>
      </c>
      <c r="P33" s="2">
        <f t="shared" si="0"/>
        <v>837391.26000000013</v>
      </c>
      <c r="Q33" s="1">
        <v>446000</v>
      </c>
      <c r="R33" s="14">
        <f t="shared" si="1"/>
        <v>1.8775588789237672</v>
      </c>
    </row>
    <row r="34" spans="1:18" x14ac:dyDescent="0.25">
      <c r="A34">
        <v>524</v>
      </c>
      <c r="B34" t="s">
        <v>43</v>
      </c>
      <c r="C34" s="1">
        <v>858812</v>
      </c>
      <c r="D34" s="2">
        <v>317340</v>
      </c>
      <c r="E34" s="1">
        <v>13694</v>
      </c>
      <c r="F34" s="2">
        <v>1270964</v>
      </c>
      <c r="G34" s="1">
        <v>0</v>
      </c>
      <c r="H34" s="2">
        <v>0</v>
      </c>
      <c r="I34" s="1">
        <v>0</v>
      </c>
      <c r="J34" s="2">
        <v>0</v>
      </c>
      <c r="K34" s="1">
        <v>105075</v>
      </c>
      <c r="L34" s="1">
        <v>0</v>
      </c>
      <c r="M34" s="2">
        <v>155469</v>
      </c>
      <c r="N34" s="1">
        <v>0</v>
      </c>
      <c r="O34" s="2">
        <v>0</v>
      </c>
      <c r="P34" s="2">
        <f t="shared" si="0"/>
        <v>1743773</v>
      </c>
      <c r="Q34" s="1">
        <v>1130000</v>
      </c>
      <c r="R34" s="14">
        <f t="shared" si="1"/>
        <v>1.543161946902655</v>
      </c>
    </row>
    <row r="35" spans="1:18" x14ac:dyDescent="0.25">
      <c r="A35">
        <v>527</v>
      </c>
      <c r="B35" t="s">
        <v>44</v>
      </c>
      <c r="C35" s="1">
        <v>198978.51</v>
      </c>
      <c r="D35" s="2">
        <v>101863.08</v>
      </c>
      <c r="E35" s="1">
        <v>4273</v>
      </c>
      <c r="F35" s="2">
        <v>517009.6</v>
      </c>
      <c r="G35" s="1">
        <v>0</v>
      </c>
      <c r="H35" s="2">
        <v>0</v>
      </c>
      <c r="I35" s="1">
        <v>0</v>
      </c>
      <c r="J35" s="2">
        <v>0</v>
      </c>
      <c r="K35" s="1">
        <v>165</v>
      </c>
      <c r="L35" s="1">
        <v>14382</v>
      </c>
      <c r="M35" s="2">
        <v>22644.57</v>
      </c>
      <c r="N35" s="1">
        <v>0</v>
      </c>
      <c r="O35" s="2">
        <v>0</v>
      </c>
      <c r="P35" s="2">
        <f t="shared" si="0"/>
        <v>641517.24999999988</v>
      </c>
      <c r="Q35" s="1">
        <v>249160</v>
      </c>
      <c r="R35" s="14">
        <f t="shared" si="1"/>
        <v>2.5747200593995823</v>
      </c>
    </row>
    <row r="36" spans="1:18" x14ac:dyDescent="0.25">
      <c r="A36">
        <v>535</v>
      </c>
      <c r="B36" t="s">
        <v>45</v>
      </c>
      <c r="C36" s="1">
        <v>185187.98</v>
      </c>
      <c r="D36" s="2">
        <v>86670.24</v>
      </c>
      <c r="E36" s="1">
        <v>10591</v>
      </c>
      <c r="F36" s="2">
        <v>798587.02</v>
      </c>
      <c r="G36" s="1">
        <v>0</v>
      </c>
      <c r="H36" s="2">
        <v>0</v>
      </c>
      <c r="I36" s="1">
        <v>0</v>
      </c>
      <c r="J36" s="2">
        <v>0</v>
      </c>
      <c r="K36" s="1">
        <v>0</v>
      </c>
      <c r="L36" s="1">
        <v>0</v>
      </c>
      <c r="M36" s="2">
        <v>57911.43</v>
      </c>
      <c r="N36" s="1">
        <v>0</v>
      </c>
      <c r="O36" s="2">
        <v>0</v>
      </c>
      <c r="P36" s="2">
        <f t="shared" si="0"/>
        <v>943168.69000000006</v>
      </c>
      <c r="Q36" s="1">
        <v>699795</v>
      </c>
      <c r="R36" s="14">
        <f t="shared" si="1"/>
        <v>1.3477785494323338</v>
      </c>
    </row>
    <row r="37" spans="1:18" x14ac:dyDescent="0.25">
      <c r="A37">
        <v>505</v>
      </c>
      <c r="B37" t="s">
        <v>46</v>
      </c>
      <c r="C37" s="1">
        <v>450980</v>
      </c>
      <c r="D37" s="2">
        <v>213863.89</v>
      </c>
      <c r="E37" s="1">
        <v>11369.13</v>
      </c>
      <c r="F37" s="2">
        <v>824298.41</v>
      </c>
      <c r="G37" s="1">
        <v>0</v>
      </c>
      <c r="H37" s="2">
        <v>0</v>
      </c>
      <c r="I37" s="1">
        <v>0</v>
      </c>
      <c r="J37" s="2">
        <v>0</v>
      </c>
      <c r="K37" s="1">
        <v>1119223.73</v>
      </c>
      <c r="L37" s="1">
        <v>896540</v>
      </c>
      <c r="M37" s="2">
        <v>173580.14</v>
      </c>
      <c r="N37" s="1">
        <v>0</v>
      </c>
      <c r="O37" s="2">
        <v>0</v>
      </c>
      <c r="P37" s="2">
        <f t="shared" si="0"/>
        <v>1211742.44</v>
      </c>
      <c r="Q37" s="1">
        <v>862612</v>
      </c>
      <c r="R37" s="14">
        <f t="shared" si="1"/>
        <v>1.4047363588728188</v>
      </c>
    </row>
    <row r="38" spans="1:18" x14ac:dyDescent="0.25">
      <c r="A38">
        <v>515</v>
      </c>
      <c r="B38" t="s">
        <v>47</v>
      </c>
      <c r="C38" s="1">
        <v>222143</v>
      </c>
      <c r="D38" s="2">
        <v>184986.18</v>
      </c>
      <c r="E38" s="1">
        <v>4500</v>
      </c>
      <c r="F38" s="2">
        <v>447520.72</v>
      </c>
      <c r="G38" s="1">
        <v>0</v>
      </c>
      <c r="H38" s="2">
        <v>0</v>
      </c>
      <c r="I38" s="1">
        <v>0</v>
      </c>
      <c r="J38" s="2">
        <v>0</v>
      </c>
      <c r="K38" s="1">
        <v>37406</v>
      </c>
      <c r="L38" s="1">
        <v>24477</v>
      </c>
      <c r="M38" s="2">
        <v>64884.89</v>
      </c>
      <c r="N38" s="1">
        <v>0</v>
      </c>
      <c r="O38" s="2">
        <v>0</v>
      </c>
      <c r="P38" s="2">
        <f t="shared" si="0"/>
        <v>697391.78999999992</v>
      </c>
      <c r="Q38" s="1">
        <v>458700</v>
      </c>
      <c r="R38" s="14">
        <f t="shared" si="1"/>
        <v>1.5203657946370175</v>
      </c>
    </row>
    <row r="39" spans="1:18" x14ac:dyDescent="0.25">
      <c r="A39">
        <v>521</v>
      </c>
      <c r="B39" t="s">
        <v>48</v>
      </c>
      <c r="C39" s="1">
        <v>135823.29999999999</v>
      </c>
      <c r="D39" s="2">
        <v>82126.14</v>
      </c>
      <c r="E39" s="1">
        <v>5318.41</v>
      </c>
      <c r="F39" s="2">
        <v>512564.47</v>
      </c>
      <c r="G39" s="1">
        <v>0</v>
      </c>
      <c r="H39" s="2">
        <v>0</v>
      </c>
      <c r="I39" s="1">
        <v>0</v>
      </c>
      <c r="J39" s="2">
        <v>0</v>
      </c>
      <c r="K39" s="1">
        <v>533005.06999999995</v>
      </c>
      <c r="L39" s="1">
        <v>533004.93000000005</v>
      </c>
      <c r="M39" s="2">
        <v>46745.99</v>
      </c>
      <c r="N39" s="1">
        <v>2450</v>
      </c>
      <c r="O39" s="2">
        <v>5807.73</v>
      </c>
      <c r="P39" s="2">
        <f t="shared" si="0"/>
        <v>647244.32999999996</v>
      </c>
      <c r="Q39" s="1">
        <v>431628</v>
      </c>
      <c r="R39" s="14">
        <f t="shared" si="1"/>
        <v>1.4995420361978369</v>
      </c>
    </row>
    <row r="40" spans="1:18" x14ac:dyDescent="0.25">
      <c r="A40">
        <v>537</v>
      </c>
      <c r="B40" t="s">
        <v>49</v>
      </c>
      <c r="C40" s="1">
        <v>106018</v>
      </c>
      <c r="D40" s="2">
        <v>39698</v>
      </c>
      <c r="E40" s="1">
        <v>10431.549000000001</v>
      </c>
      <c r="F40" s="2">
        <v>283990</v>
      </c>
      <c r="G40" s="1">
        <v>0</v>
      </c>
      <c r="H40" s="2">
        <v>0</v>
      </c>
      <c r="I40" s="1">
        <v>0</v>
      </c>
      <c r="J40" s="2">
        <v>0</v>
      </c>
      <c r="K40" s="1">
        <v>914210</v>
      </c>
      <c r="L40" s="1">
        <v>914210</v>
      </c>
      <c r="M40" s="2">
        <v>192784</v>
      </c>
      <c r="N40" s="1">
        <v>0</v>
      </c>
      <c r="O40" s="2">
        <v>0</v>
      </c>
      <c r="P40" s="2">
        <f t="shared" si="0"/>
        <v>516472</v>
      </c>
      <c r="Q40" s="1">
        <v>386682</v>
      </c>
      <c r="R40" s="14">
        <f t="shared" si="1"/>
        <v>1.335650482825681</v>
      </c>
    </row>
    <row r="41" spans="1:18" x14ac:dyDescent="0.25">
      <c r="A41">
        <v>511</v>
      </c>
      <c r="B41" t="s">
        <v>50</v>
      </c>
      <c r="C41" s="1">
        <v>664941.26</v>
      </c>
      <c r="D41" s="2">
        <v>184152.06</v>
      </c>
      <c r="E41" s="1">
        <v>18561</v>
      </c>
      <c r="F41" s="2">
        <v>1280741.43</v>
      </c>
      <c r="G41" s="1">
        <v>0</v>
      </c>
      <c r="H41" s="2">
        <v>0</v>
      </c>
      <c r="I41" s="1">
        <v>0</v>
      </c>
      <c r="J41" s="2">
        <v>0</v>
      </c>
      <c r="K41" s="1">
        <v>1460335</v>
      </c>
      <c r="L41" s="1">
        <v>1784854</v>
      </c>
      <c r="M41" s="2">
        <v>113581.63</v>
      </c>
      <c r="N41" s="1">
        <v>0</v>
      </c>
      <c r="O41" s="2">
        <v>0</v>
      </c>
      <c r="P41" s="2">
        <f t="shared" si="0"/>
        <v>1578475.12</v>
      </c>
      <c r="Q41" s="1">
        <v>1143400</v>
      </c>
      <c r="R41" s="14">
        <f t="shared" si="1"/>
        <v>1.380509987755816</v>
      </c>
    </row>
    <row r="42" spans="1:18" x14ac:dyDescent="0.25">
      <c r="A42">
        <v>506</v>
      </c>
      <c r="B42" t="s">
        <v>51</v>
      </c>
      <c r="C42" s="1">
        <v>149327</v>
      </c>
      <c r="D42" s="2">
        <v>59558</v>
      </c>
      <c r="E42" s="1">
        <v>3646</v>
      </c>
      <c r="F42" s="2">
        <v>333220</v>
      </c>
      <c r="G42" s="1">
        <v>0</v>
      </c>
      <c r="H42" s="2">
        <v>0</v>
      </c>
      <c r="I42" s="1">
        <v>0</v>
      </c>
      <c r="J42" s="2">
        <v>0</v>
      </c>
      <c r="K42" s="1">
        <v>428746</v>
      </c>
      <c r="L42" s="1">
        <v>637210</v>
      </c>
      <c r="M42" s="2">
        <v>8517</v>
      </c>
      <c r="N42" s="1">
        <v>0</v>
      </c>
      <c r="O42" s="2">
        <v>0</v>
      </c>
      <c r="P42" s="2">
        <f t="shared" si="0"/>
        <v>401295</v>
      </c>
      <c r="Q42" s="1">
        <v>366830</v>
      </c>
      <c r="R42" s="14">
        <f t="shared" si="1"/>
        <v>1.0939536024861654</v>
      </c>
    </row>
    <row r="43" spans="1:18" x14ac:dyDescent="0.25">
      <c r="A43">
        <v>531</v>
      </c>
      <c r="B43" t="s">
        <v>52</v>
      </c>
      <c r="C43" s="1">
        <v>24441</v>
      </c>
      <c r="D43" s="2">
        <v>13872.05</v>
      </c>
      <c r="E43" s="1">
        <v>3403</v>
      </c>
      <c r="F43" s="2">
        <v>379678.41</v>
      </c>
      <c r="G43" s="1">
        <v>0</v>
      </c>
      <c r="H43" s="2">
        <v>0</v>
      </c>
      <c r="I43" s="1">
        <v>22000</v>
      </c>
      <c r="J43" s="2">
        <v>66437.75</v>
      </c>
      <c r="K43" s="1">
        <v>348075</v>
      </c>
      <c r="L43" s="1">
        <v>18360</v>
      </c>
      <c r="M43" s="2">
        <v>25273.119999999999</v>
      </c>
      <c r="N43" s="1">
        <v>4121</v>
      </c>
      <c r="O43" s="2">
        <v>7640.08</v>
      </c>
      <c r="P43" s="2">
        <f t="shared" si="0"/>
        <v>492901.41</v>
      </c>
      <c r="Q43" s="1">
        <v>221591</v>
      </c>
      <c r="R43" s="14">
        <f t="shared" si="1"/>
        <v>2.2243746812821819</v>
      </c>
    </row>
    <row r="44" spans="1:18" x14ac:dyDescent="0.25">
      <c r="A44">
        <v>510</v>
      </c>
      <c r="B44" t="s">
        <v>53</v>
      </c>
      <c r="C44" s="1">
        <v>277538</v>
      </c>
      <c r="D44" s="2">
        <v>165453</v>
      </c>
      <c r="E44" s="1">
        <v>6224.2</v>
      </c>
      <c r="F44" s="2">
        <v>624966</v>
      </c>
      <c r="G44" s="1">
        <v>0</v>
      </c>
      <c r="H44" s="2">
        <v>0</v>
      </c>
      <c r="I44" s="1">
        <v>0</v>
      </c>
      <c r="J44" s="2">
        <v>0</v>
      </c>
      <c r="K44" s="1">
        <v>3152906</v>
      </c>
      <c r="L44" s="1">
        <v>3152906</v>
      </c>
      <c r="M44" s="2">
        <v>23649</v>
      </c>
      <c r="N44" s="1">
        <v>0</v>
      </c>
      <c r="O44" s="2">
        <v>0</v>
      </c>
      <c r="P44" s="2">
        <f t="shared" si="0"/>
        <v>814068</v>
      </c>
      <c r="Q44" s="1">
        <v>617455</v>
      </c>
      <c r="R44" s="14">
        <f t="shared" si="1"/>
        <v>1.3184248244811363</v>
      </c>
    </row>
    <row r="45" spans="1:18" x14ac:dyDescent="0.25">
      <c r="A45">
        <v>533</v>
      </c>
      <c r="B45" t="s">
        <v>54</v>
      </c>
      <c r="C45" s="1">
        <v>1108</v>
      </c>
      <c r="D45" s="2">
        <v>103703</v>
      </c>
      <c r="E45" s="1">
        <v>3095</v>
      </c>
      <c r="F45" s="2">
        <v>342800</v>
      </c>
      <c r="G45" s="1">
        <v>0</v>
      </c>
      <c r="H45" s="2">
        <v>0</v>
      </c>
      <c r="I45" s="1">
        <v>0</v>
      </c>
      <c r="J45" s="2">
        <v>0</v>
      </c>
      <c r="K45" s="1">
        <v>284871</v>
      </c>
      <c r="L45" s="1">
        <v>2204</v>
      </c>
      <c r="M45" s="2">
        <v>12869</v>
      </c>
      <c r="N45" s="1">
        <v>0</v>
      </c>
      <c r="O45" s="2">
        <v>0</v>
      </c>
      <c r="P45" s="2">
        <f t="shared" si="0"/>
        <v>459372</v>
      </c>
      <c r="Q45" s="1">
        <v>300970</v>
      </c>
      <c r="R45" s="14">
        <f t="shared" si="1"/>
        <v>1.5263049473369439</v>
      </c>
    </row>
    <row r="46" spans="1:18" x14ac:dyDescent="0.25">
      <c r="A46">
        <v>522</v>
      </c>
      <c r="B46" t="s">
        <v>55</v>
      </c>
      <c r="C46" s="1">
        <v>32800</v>
      </c>
      <c r="D46" s="2">
        <v>334879</v>
      </c>
      <c r="E46" s="1">
        <v>11422</v>
      </c>
      <c r="F46" s="2">
        <v>1031242</v>
      </c>
      <c r="G46" s="1">
        <v>0</v>
      </c>
      <c r="H46" s="2">
        <v>0</v>
      </c>
      <c r="I46" s="1">
        <v>0</v>
      </c>
      <c r="J46" s="2">
        <v>0</v>
      </c>
      <c r="K46" s="1">
        <v>1297433</v>
      </c>
      <c r="L46" s="1">
        <v>1139809</v>
      </c>
      <c r="M46" s="2">
        <v>123397</v>
      </c>
      <c r="N46" s="1">
        <v>0</v>
      </c>
      <c r="O46" s="2">
        <v>0</v>
      </c>
      <c r="P46" s="2">
        <f t="shared" si="0"/>
        <v>1489518</v>
      </c>
      <c r="Q46" s="1">
        <v>861501</v>
      </c>
      <c r="R46" s="14">
        <f t="shared" si="1"/>
        <v>1.72898000118398</v>
      </c>
    </row>
    <row r="47" spans="1:18" x14ac:dyDescent="0.25">
      <c r="A47">
        <v>534</v>
      </c>
      <c r="B47" t="s">
        <v>56</v>
      </c>
      <c r="C47" s="1">
        <v>43457</v>
      </c>
      <c r="D47" s="2">
        <v>40572</v>
      </c>
      <c r="E47" s="1">
        <v>2879</v>
      </c>
      <c r="F47" s="2">
        <v>293222</v>
      </c>
      <c r="G47" s="1">
        <v>0</v>
      </c>
      <c r="H47" s="2">
        <v>0</v>
      </c>
      <c r="I47" s="1">
        <v>0</v>
      </c>
      <c r="J47" s="2">
        <v>0</v>
      </c>
      <c r="K47" s="1">
        <v>17405</v>
      </c>
      <c r="L47" s="1">
        <v>17405</v>
      </c>
      <c r="M47" s="2">
        <v>22318</v>
      </c>
      <c r="N47" s="1">
        <v>0</v>
      </c>
      <c r="O47" s="2">
        <v>0</v>
      </c>
      <c r="P47" s="2">
        <f t="shared" si="0"/>
        <v>356112</v>
      </c>
      <c r="Q47" s="1">
        <v>303589</v>
      </c>
      <c r="R47" s="14">
        <f t="shared" si="1"/>
        <v>1.1730069271284533</v>
      </c>
    </row>
    <row r="48" spans="1:18" x14ac:dyDescent="0.25">
      <c r="A48">
        <v>504</v>
      </c>
      <c r="B48" t="s">
        <v>57</v>
      </c>
      <c r="C48" s="1">
        <v>571387</v>
      </c>
      <c r="D48" s="2">
        <v>410949.24</v>
      </c>
      <c r="E48" s="1">
        <v>13575.575000000001</v>
      </c>
      <c r="F48" s="2">
        <v>1392710.94</v>
      </c>
      <c r="G48" s="1">
        <v>0</v>
      </c>
      <c r="H48" s="2">
        <v>0</v>
      </c>
      <c r="I48" s="1">
        <v>0</v>
      </c>
      <c r="J48" s="2">
        <v>0</v>
      </c>
      <c r="K48" s="1">
        <v>1273106.77</v>
      </c>
      <c r="L48" s="1">
        <v>0</v>
      </c>
      <c r="M48" s="2">
        <v>118730.99</v>
      </c>
      <c r="N48" s="1">
        <v>0</v>
      </c>
      <c r="O48" s="2">
        <v>0</v>
      </c>
      <c r="P48" s="2">
        <f t="shared" si="0"/>
        <v>1922391.17</v>
      </c>
      <c r="Q48" s="1">
        <v>1196415</v>
      </c>
      <c r="R48" s="14">
        <f t="shared" si="1"/>
        <v>1.606792935561657</v>
      </c>
    </row>
    <row r="49" spans="1:19" x14ac:dyDescent="0.25">
      <c r="A49">
        <v>516</v>
      </c>
      <c r="B49" t="s">
        <v>58</v>
      </c>
      <c r="C49" s="1">
        <v>774995</v>
      </c>
      <c r="D49" s="2">
        <v>480203.15</v>
      </c>
      <c r="E49" s="1">
        <v>11882</v>
      </c>
      <c r="F49" s="2">
        <v>1101443.07</v>
      </c>
      <c r="G49" s="1">
        <v>0</v>
      </c>
      <c r="H49" s="2">
        <v>0</v>
      </c>
      <c r="I49" s="1">
        <v>0</v>
      </c>
      <c r="J49" s="2">
        <v>0</v>
      </c>
      <c r="K49" s="1">
        <v>2187264</v>
      </c>
      <c r="L49" s="1">
        <v>2203262</v>
      </c>
      <c r="M49" s="2">
        <v>111446.8</v>
      </c>
      <c r="N49" s="1">
        <v>0</v>
      </c>
      <c r="O49" s="2">
        <v>0</v>
      </c>
      <c r="P49" s="2">
        <f t="shared" si="0"/>
        <v>1693093.0200000003</v>
      </c>
      <c r="Q49" s="1">
        <v>906155</v>
      </c>
      <c r="R49" s="14">
        <f t="shared" si="1"/>
        <v>1.8684364374748252</v>
      </c>
    </row>
    <row r="50" spans="1:19" ht="15.75" thickBot="1" x14ac:dyDescent="0.3">
      <c r="C50" s="16">
        <f>SUM(C11:C49)</f>
        <v>18172103.5</v>
      </c>
      <c r="D50" s="17">
        <f t="shared" ref="D50:P50" si="2">SUM(D11:D49)</f>
        <v>11362192.460000003</v>
      </c>
      <c r="E50" s="16">
        <f t="shared" si="2"/>
        <v>20812416.267999995</v>
      </c>
      <c r="F50" s="17">
        <f t="shared" si="2"/>
        <v>36111072.079999991</v>
      </c>
      <c r="G50" s="16">
        <f t="shared" si="2"/>
        <v>0</v>
      </c>
      <c r="H50" s="16">
        <f t="shared" si="2"/>
        <v>0</v>
      </c>
      <c r="I50" s="16">
        <f t="shared" si="2"/>
        <v>25175</v>
      </c>
      <c r="J50" s="17">
        <f t="shared" si="2"/>
        <v>98182.75</v>
      </c>
      <c r="K50" s="16">
        <f t="shared" si="2"/>
        <v>794046674.1700002</v>
      </c>
      <c r="L50" s="16">
        <f t="shared" si="2"/>
        <v>754465835.07000005</v>
      </c>
      <c r="M50" s="17">
        <f t="shared" si="2"/>
        <v>3936960.6300000013</v>
      </c>
      <c r="N50" s="16">
        <f t="shared" si="2"/>
        <v>7421</v>
      </c>
      <c r="O50" s="17">
        <f t="shared" si="2"/>
        <v>20775.71</v>
      </c>
      <c r="P50" s="17">
        <f t="shared" si="2"/>
        <v>51529183.629999988</v>
      </c>
      <c r="Q50" s="15"/>
      <c r="R50" s="15"/>
      <c r="S50" s="15"/>
    </row>
    <row r="51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Buttler, Marco</cp:lastModifiedBy>
  <dcterms:created xsi:type="dcterms:W3CDTF">2021-04-07T16:07:23Z</dcterms:created>
  <dcterms:modified xsi:type="dcterms:W3CDTF">2024-03-29T14:23:37Z</dcterms:modified>
</cp:coreProperties>
</file>